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Personale\TASSI ASSENZA\CARPINETI\2025\"/>
    </mc:Choice>
  </mc:AlternateContent>
  <xr:revisionPtr revIDLastSave="0" documentId="13_ncr:1_{9143BD38-E601-4A4D-A6B1-758D3FD3831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ITrimestre" sheetId="1" r:id="rId1"/>
    <sheet name="II Trimestre" sheetId="2" r:id="rId2"/>
    <sheet name="III Trimestre" sheetId="3" r:id="rId3"/>
    <sheet name="IV Trimestre" sheetId="5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5" l="1"/>
  <c r="I9" i="5"/>
  <c r="I10" i="5"/>
  <c r="I11" i="5"/>
  <c r="D13" i="5"/>
  <c r="C13" i="5"/>
  <c r="D13" i="3"/>
  <c r="C13" i="3"/>
  <c r="G12" i="3"/>
  <c r="G11" i="3"/>
  <c r="I11" i="3" s="1"/>
  <c r="G10" i="3"/>
  <c r="I10" i="3" s="1"/>
  <c r="G9" i="3"/>
  <c r="I9" i="3" s="1"/>
  <c r="K9" i="3" s="1"/>
  <c r="H8" i="3"/>
  <c r="G8" i="3"/>
  <c r="I8" i="3" s="1"/>
  <c r="D13" i="2"/>
  <c r="C13" i="2"/>
  <c r="G12" i="2"/>
  <c r="G11" i="2"/>
  <c r="I11" i="2" s="1"/>
  <c r="G10" i="2"/>
  <c r="I10" i="2" s="1"/>
  <c r="G9" i="2"/>
  <c r="I9" i="2" s="1"/>
  <c r="H8" i="2"/>
  <c r="G8" i="2"/>
  <c r="I8" i="2" s="1"/>
  <c r="I13" i="5" l="1"/>
  <c r="K13" i="5" s="1"/>
  <c r="K8" i="5"/>
  <c r="J8" i="5"/>
  <c r="K9" i="5"/>
  <c r="J9" i="5"/>
  <c r="K10" i="5"/>
  <c r="J10" i="5"/>
  <c r="J11" i="5"/>
  <c r="K11" i="5"/>
  <c r="I13" i="3"/>
  <c r="K8" i="3"/>
  <c r="J8" i="3"/>
  <c r="J10" i="3"/>
  <c r="K10" i="3"/>
  <c r="K11" i="3"/>
  <c r="J11" i="3"/>
  <c r="J9" i="3"/>
  <c r="J8" i="2"/>
  <c r="I13" i="2"/>
  <c r="K8" i="2"/>
  <c r="K9" i="2"/>
  <c r="J9" i="2"/>
  <c r="K10" i="2"/>
  <c r="J10" i="2"/>
  <c r="K11" i="2"/>
  <c r="J11" i="2"/>
  <c r="C13" i="1"/>
  <c r="G12" i="1"/>
  <c r="G11" i="1"/>
  <c r="I11" i="1" s="1"/>
  <c r="K11" i="1" s="1"/>
  <c r="G10" i="1"/>
  <c r="I10" i="1" s="1"/>
  <c r="K10" i="1" s="1"/>
  <c r="G9" i="1"/>
  <c r="I9" i="1" s="1"/>
  <c r="H8" i="1"/>
  <c r="G8" i="1"/>
  <c r="D13" i="1"/>
  <c r="J13" i="5" l="1"/>
  <c r="K13" i="3"/>
  <c r="J13" i="3"/>
  <c r="K13" i="2"/>
  <c r="J13" i="2"/>
  <c r="I8" i="1"/>
  <c r="I13" i="1" s="1"/>
  <c r="K13" i="1" s="1"/>
  <c r="K9" i="1"/>
  <c r="J9" i="1"/>
  <c r="J10" i="1"/>
  <c r="J11" i="1"/>
  <c r="J8" i="1" l="1"/>
  <c r="K8" i="1"/>
  <c r="J13" i="1"/>
</calcChain>
</file>

<file path=xl/sharedStrings.xml><?xml version="1.0" encoding="utf-8"?>
<sst xmlns="http://schemas.openxmlformats.org/spreadsheetml/2006/main" count="80" uniqueCount="23">
  <si>
    <t>COMUNE DI CARPINETI</t>
  </si>
  <si>
    <t>ASSENZE</t>
  </si>
  <si>
    <t xml:space="preserve"> N. dipendenti 
 per Settore</t>
  </si>
  <si>
    <t xml:space="preserve"> Giorni lavorativi</t>
  </si>
  <si>
    <t xml:space="preserve"> Ferie e recuperi</t>
  </si>
  <si>
    <t xml:space="preserve"> Malattia</t>
  </si>
  <si>
    <t xml:space="preserve"> Permessi non retribuiti</t>
  </si>
  <si>
    <t xml:space="preserve"> Permessi retribuiti</t>
  </si>
  <si>
    <t xml:space="preserve"> Totale assenze</t>
  </si>
  <si>
    <r>
      <t xml:space="preserve">Tassi di presenza (%)
</t>
    </r>
    <r>
      <rPr>
        <sz val="10"/>
        <rFont val="Arial"/>
        <family val="2"/>
      </rPr>
      <t>(rapporto tra il numero dei giorni lavorativi complessivamente prestati al numero dei giorni lavorativi del semestre di riferimento)</t>
    </r>
  </si>
  <si>
    <r>
      <t xml:space="preserve">Tassi di assenza (%)
</t>
    </r>
    <r>
      <rPr>
        <sz val="10"/>
        <rFont val="Arial"/>
        <family val="2"/>
      </rPr>
      <t>(rapporto tra il numero dei giorni di assenza complessivi e il numero dei giorni lavorativi del semestre di riferimento)</t>
    </r>
  </si>
  <si>
    <t>SETTORE 1
AFFARI GENERALI E ISTITUZIONALI (1)</t>
  </si>
  <si>
    <t>SETTORE 2
FINANZIARIO, PERSONALE E TRIBUTI</t>
  </si>
  <si>
    <t>SETTORE 3
PIANIFICAZIONE, ASSETTO
 ED USO DEL TERRITORIO</t>
  </si>
  <si>
    <t>SETTORE 4
LAVORI PUBBLICI</t>
  </si>
  <si>
    <t>SETTORE 5
SICUREZZA, SCUOLA, CULTURA, PROMOZIONE
TERRITORIO, TURISMO, SPORT E TEMPO LIBERO (2)</t>
  </si>
  <si>
    <t>TOTALI</t>
  </si>
  <si>
    <t>(1) Servizio di Polizia Municipale conferito all'Unione Montana dei Comuni dell'Appennino Reggiano dal 01/09/2017</t>
  </si>
  <si>
    <t>(2) Servizio Sociale ed educativo conferito all'Unione Montana dei Comuni dell'Appennino Reggiano dal 01/08/2017</t>
  </si>
  <si>
    <r>
      <t xml:space="preserve">PERCENTUALI ASSENZE E PRESENZE </t>
    </r>
    <r>
      <rPr>
        <b/>
        <sz val="12"/>
        <rFont val="Arial"/>
        <family val="2"/>
      </rPr>
      <t xml:space="preserve">PRIMO TRIMESTRE 2025 </t>
    </r>
    <r>
      <rPr>
        <sz val="12"/>
        <rFont val="Arial"/>
        <family val="2"/>
      </rPr>
      <t>PER SETTORI</t>
    </r>
  </si>
  <si>
    <r>
      <t xml:space="preserve">PERCENTUALI ASSENZE E PRESENZE </t>
    </r>
    <r>
      <rPr>
        <b/>
        <sz val="12"/>
        <rFont val="Arial"/>
        <family val="2"/>
      </rPr>
      <t xml:space="preserve">SECONDO TRIMESTRE 2025 </t>
    </r>
    <r>
      <rPr>
        <sz val="12"/>
        <rFont val="Arial"/>
        <family val="2"/>
      </rPr>
      <t>PER SETTORI</t>
    </r>
  </si>
  <si>
    <r>
      <t xml:space="preserve">PERCENTUALI ASSENZE E PRESENZE </t>
    </r>
    <r>
      <rPr>
        <b/>
        <sz val="12"/>
        <rFont val="Arial"/>
        <family val="2"/>
      </rPr>
      <t xml:space="preserve">TERZO TRIMESTRE 2025 </t>
    </r>
    <r>
      <rPr>
        <sz val="12"/>
        <rFont val="Arial"/>
        <family val="2"/>
      </rPr>
      <t>PER SETTORI</t>
    </r>
  </si>
  <si>
    <r>
      <t>PERCENTUALI ASSENZE E PRESENZE QUARTO</t>
    </r>
    <r>
      <rPr>
        <b/>
        <sz val="12"/>
        <rFont val="Arial"/>
        <family val="2"/>
      </rPr>
      <t xml:space="preserve"> TRIMESTRE 2025 </t>
    </r>
    <r>
      <rPr>
        <sz val="12"/>
        <rFont val="Arial"/>
        <family val="2"/>
      </rPr>
      <t>PER SETTORI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</si>
</sst>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4" xfId="0" applyFont="1" applyBorder="1" applyAlignment="1">
      <alignment horizontal="center" textRotation="90" wrapText="1"/>
    </xf>
    <xf numFmtId="0" fontId="6" fillId="0" borderId="5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 wrapText="1"/>
    </xf>
    <xf numFmtId="0" fontId="6" fillId="0" borderId="7" xfId="0" applyFont="1" applyBorder="1" applyAlignment="1">
      <alignment horizontal="center" textRotation="90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0" fontId="0" fillId="0" borderId="13" xfId="1" applyNumberFormat="1" applyFon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0" fontId="0" fillId="0" borderId="20" xfId="1" applyNumberFormat="1" applyFont="1" applyBorder="1" applyAlignment="1">
      <alignment horizontal="center" vertical="center"/>
    </xf>
    <xf numFmtId="10" fontId="0" fillId="0" borderId="19" xfId="1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0" fontId="0" fillId="0" borderId="27" xfId="1" applyNumberFormat="1" applyFont="1" applyBorder="1" applyAlignment="1">
      <alignment horizontal="center" vertical="center"/>
    </xf>
    <xf numFmtId="10" fontId="0" fillId="0" borderId="26" xfId="1" applyNumberFormat="1" applyFont="1" applyBorder="1" applyAlignment="1">
      <alignment horizontal="center" vertical="center"/>
    </xf>
    <xf numFmtId="0" fontId="6" fillId="2" borderId="28" xfId="0" applyFont="1" applyFill="1" applyBorder="1" applyAlignment="1">
      <alignment vertical="center"/>
    </xf>
    <xf numFmtId="0" fontId="6" fillId="2" borderId="29" xfId="0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10" fontId="6" fillId="2" borderId="8" xfId="1" applyNumberFormat="1" applyFont="1" applyFill="1" applyBorder="1" applyAlignment="1">
      <alignment horizontal="center" vertical="center"/>
    </xf>
    <xf numFmtId="10" fontId="6" fillId="2" borderId="9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Normale" xfId="0" builtinId="0"/>
    <cellStyle name="Normale 2" xfId="2" xr:uid="{00000000-0005-0000-0000-000001000000}"/>
    <cellStyle name="Normale 3" xfId="3" xr:uid="{00000000-0005-0000-0000-000002000000}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9525</xdr:rowOff>
    </xdr:from>
    <xdr:to>
      <xdr:col>0</xdr:col>
      <xdr:colOff>1028700</xdr:colOff>
      <xdr:row>4</xdr:row>
      <xdr:rowOff>9525</xdr:rowOff>
    </xdr:to>
    <xdr:pic>
      <xdr:nvPicPr>
        <xdr:cNvPr id="2" name="Picture 1" descr="Carpinet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"/>
          <a:ext cx="762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9525</xdr:rowOff>
    </xdr:from>
    <xdr:to>
      <xdr:col>0</xdr:col>
      <xdr:colOff>609600</xdr:colOff>
      <xdr:row>4</xdr:row>
      <xdr:rowOff>9525</xdr:rowOff>
    </xdr:to>
    <xdr:pic>
      <xdr:nvPicPr>
        <xdr:cNvPr id="2" name="Picture 1" descr="Carpinet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"/>
          <a:ext cx="762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9525</xdr:rowOff>
    </xdr:from>
    <xdr:to>
      <xdr:col>0</xdr:col>
      <xdr:colOff>609600</xdr:colOff>
      <xdr:row>4</xdr:row>
      <xdr:rowOff>9525</xdr:rowOff>
    </xdr:to>
    <xdr:pic>
      <xdr:nvPicPr>
        <xdr:cNvPr id="2" name="Picture 1" descr="Carpineti">
          <a:extLst>
            <a:ext uri="{FF2B5EF4-FFF2-40B4-BE49-F238E27FC236}">
              <a16:creationId xmlns:a16="http://schemas.microsoft.com/office/drawing/2014/main" id="{FF929555-68FF-4AAA-AA9F-461B15C90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"/>
          <a:ext cx="3429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9525</xdr:rowOff>
    </xdr:from>
    <xdr:to>
      <xdr:col>0</xdr:col>
      <xdr:colOff>609600</xdr:colOff>
      <xdr:row>4</xdr:row>
      <xdr:rowOff>9525</xdr:rowOff>
    </xdr:to>
    <xdr:pic>
      <xdr:nvPicPr>
        <xdr:cNvPr id="2" name="Picture 1" descr="Carpineti">
          <a:extLst>
            <a:ext uri="{FF2B5EF4-FFF2-40B4-BE49-F238E27FC236}">
              <a16:creationId xmlns:a16="http://schemas.microsoft.com/office/drawing/2014/main" id="{713170B1-90EA-4C85-9FD2-0D8511F9D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"/>
          <a:ext cx="3429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ARPINETI/ASSENZE/Pubblicazioni/2018/PubblicazionePresenzeAssenze2018.xls" TargetMode="External"/><Relationship Id="rId1" Type="http://schemas.openxmlformats.org/officeDocument/2006/relationships/externalLinkPath" Target="/Personale/CARPINETI/ASSENZE/Pubblicazioni/2018/PubblicazionePresenzeAssenze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N"/>
      <sheetName val="FEB"/>
      <sheetName val="MAR"/>
      <sheetName val="ITrimestre"/>
      <sheetName val="APR"/>
      <sheetName val="MAG"/>
      <sheetName val="GIU"/>
      <sheetName val="IITrimestre"/>
      <sheetName val="LUG"/>
      <sheetName val="AGO"/>
      <sheetName val="SET"/>
      <sheetName val="IIITrimestre"/>
      <sheetName val="OTT"/>
      <sheetName val="NOV"/>
      <sheetName val="DIC"/>
      <sheetName val="IVTrimestre"/>
    </sheetNames>
    <sheetDataSet>
      <sheetData sheetId="0" refreshError="1">
        <row r="9">
          <cell r="H9">
            <v>0</v>
          </cell>
          <cell r="I9">
            <v>0</v>
          </cell>
        </row>
        <row r="15">
          <cell r="H15">
            <v>0</v>
          </cell>
        </row>
        <row r="20">
          <cell r="H20">
            <v>0</v>
          </cell>
        </row>
        <row r="28">
          <cell r="H28">
            <v>0</v>
          </cell>
        </row>
        <row r="33">
          <cell r="H33">
            <v>0</v>
          </cell>
        </row>
      </sheetData>
      <sheetData sheetId="1" refreshError="1">
        <row r="9">
          <cell r="H9">
            <v>0</v>
          </cell>
          <cell r="I9">
            <v>0</v>
          </cell>
        </row>
        <row r="15">
          <cell r="H15">
            <v>0</v>
          </cell>
        </row>
        <row r="20">
          <cell r="H20">
            <v>0</v>
          </cell>
        </row>
        <row r="28">
          <cell r="H28">
            <v>0</v>
          </cell>
        </row>
        <row r="33">
          <cell r="H33">
            <v>0</v>
          </cell>
        </row>
      </sheetData>
      <sheetData sheetId="2" refreshError="1">
        <row r="10">
          <cell r="H10">
            <v>0</v>
          </cell>
          <cell r="I10">
            <v>0</v>
          </cell>
        </row>
        <row r="16">
          <cell r="H16">
            <v>0</v>
          </cell>
        </row>
        <row r="21">
          <cell r="H21">
            <v>0</v>
          </cell>
        </row>
        <row r="31">
          <cell r="H3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workbookViewId="0">
      <selection activeCell="N9" sqref="N9"/>
    </sheetView>
  </sheetViews>
  <sheetFormatPr defaultRowHeight="12.75" x14ac:dyDescent="0.2"/>
  <cols>
    <col min="1" max="1" width="18.85546875" style="1" customWidth="1"/>
    <col min="2" max="2" width="29.14062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">
      <c r="B1" s="2" t="s">
        <v>0</v>
      </c>
    </row>
    <row r="2" spans="1:12" ht="15.75" x14ac:dyDescent="0.2">
      <c r="B2" s="3" t="s">
        <v>19</v>
      </c>
    </row>
    <row r="5" spans="1:12" ht="13.5" thickBot="1" x14ac:dyDescent="0.25"/>
    <row r="6" spans="1:12" ht="16.5" thickBot="1" x14ac:dyDescent="0.25">
      <c r="E6" s="43" t="s">
        <v>1</v>
      </c>
      <c r="F6" s="44"/>
      <c r="G6" s="44"/>
      <c r="H6" s="44"/>
      <c r="I6" s="45"/>
    </row>
    <row r="7" spans="1:12" ht="122.25" customHeight="1" thickBot="1" x14ac:dyDescent="0.25">
      <c r="A7" s="4"/>
      <c r="B7" s="4"/>
      <c r="C7" s="5" t="s">
        <v>2</v>
      </c>
      <c r="D7" s="5" t="s">
        <v>3</v>
      </c>
      <c r="E7" s="6" t="s">
        <v>4</v>
      </c>
      <c r="F7" s="7" t="s">
        <v>5</v>
      </c>
      <c r="G7" s="8" t="s">
        <v>6</v>
      </c>
      <c r="H7" s="8" t="s">
        <v>7</v>
      </c>
      <c r="I7" s="9" t="s">
        <v>8</v>
      </c>
      <c r="J7" s="10" t="s">
        <v>9</v>
      </c>
      <c r="K7" s="11" t="s">
        <v>10</v>
      </c>
    </row>
    <row r="8" spans="1:12" ht="39.950000000000003" customHeight="1" x14ac:dyDescent="0.2">
      <c r="A8" s="46" t="s">
        <v>11</v>
      </c>
      <c r="B8" s="47"/>
      <c r="C8" s="12">
        <v>3</v>
      </c>
      <c r="D8" s="12">
        <v>218</v>
      </c>
      <c r="E8" s="13">
        <v>23</v>
      </c>
      <c r="F8" s="14">
        <v>3</v>
      </c>
      <c r="G8" s="14">
        <f>+[1]GEN!H9+[1]FEB!H9+[1]MAR!H10</f>
        <v>0</v>
      </c>
      <c r="H8" s="14">
        <f>+[1]GEN!I9+[1]FEB!I9+[1]MAR!I10</f>
        <v>0</v>
      </c>
      <c r="I8" s="15">
        <f>SUM(E8:H8)</f>
        <v>26</v>
      </c>
      <c r="J8" s="16">
        <f t="shared" ref="J8:J13" si="0">ROUND(100/D8*(D8-I8),2)/100</f>
        <v>0.88069999999999993</v>
      </c>
      <c r="K8" s="17">
        <f t="shared" ref="K8:K13" si="1">ROUND(100/D8*I8,2)/100</f>
        <v>0.1193</v>
      </c>
      <c r="L8" s="18"/>
    </row>
    <row r="9" spans="1:12" ht="39.950000000000003" customHeight="1" x14ac:dyDescent="0.2">
      <c r="A9" s="48" t="s">
        <v>12</v>
      </c>
      <c r="B9" s="49"/>
      <c r="C9" s="19">
        <v>3</v>
      </c>
      <c r="D9" s="20">
        <v>222</v>
      </c>
      <c r="E9" s="21">
        <v>18</v>
      </c>
      <c r="F9" s="22">
        <v>0</v>
      </c>
      <c r="G9" s="22">
        <f>+[1]GEN!H15+[1]FEB!H15+[1]MAR!H16</f>
        <v>0</v>
      </c>
      <c r="H9" s="22">
        <v>2</v>
      </c>
      <c r="I9" s="23">
        <f>SUM(E9:H9)</f>
        <v>20</v>
      </c>
      <c r="J9" s="24">
        <f t="shared" si="0"/>
        <v>0.90989999999999993</v>
      </c>
      <c r="K9" s="25">
        <f t="shared" si="1"/>
        <v>9.01E-2</v>
      </c>
      <c r="L9" s="18"/>
    </row>
    <row r="10" spans="1:12" ht="39.950000000000003" customHeight="1" x14ac:dyDescent="0.2">
      <c r="A10" s="48" t="s">
        <v>13</v>
      </c>
      <c r="B10" s="49"/>
      <c r="C10" s="19">
        <v>3</v>
      </c>
      <c r="D10" s="20">
        <v>175</v>
      </c>
      <c r="E10" s="21">
        <v>11</v>
      </c>
      <c r="F10" s="22">
        <v>6</v>
      </c>
      <c r="G10" s="22">
        <f>+[1]GEN!H20+[1]FEB!H20+[1]MAR!H21</f>
        <v>0</v>
      </c>
      <c r="H10" s="22">
        <v>0</v>
      </c>
      <c r="I10" s="23">
        <f>SUM(E10:H10)</f>
        <v>17</v>
      </c>
      <c r="J10" s="24">
        <f t="shared" si="0"/>
        <v>0.90290000000000004</v>
      </c>
      <c r="K10" s="25">
        <f t="shared" si="1"/>
        <v>9.7100000000000006E-2</v>
      </c>
      <c r="L10" s="18"/>
    </row>
    <row r="11" spans="1:12" ht="39.950000000000003" customHeight="1" x14ac:dyDescent="0.2">
      <c r="A11" s="48" t="s">
        <v>14</v>
      </c>
      <c r="B11" s="49"/>
      <c r="C11" s="19">
        <v>7</v>
      </c>
      <c r="D11" s="20">
        <v>479</v>
      </c>
      <c r="E11" s="21">
        <v>30</v>
      </c>
      <c r="F11" s="22">
        <v>9</v>
      </c>
      <c r="G11" s="22">
        <f>+[1]GEN!H28+[1]FEB!H28+[1]MAR!H31</f>
        <v>0</v>
      </c>
      <c r="H11" s="22">
        <v>0</v>
      </c>
      <c r="I11" s="23">
        <f>SUM(E11:H11)</f>
        <v>39</v>
      </c>
      <c r="J11" s="24">
        <f t="shared" si="0"/>
        <v>0.91859999999999997</v>
      </c>
      <c r="K11" s="25">
        <f t="shared" si="1"/>
        <v>8.14E-2</v>
      </c>
      <c r="L11" s="18"/>
    </row>
    <row r="12" spans="1:12" ht="39.950000000000003" customHeight="1" thickBot="1" x14ac:dyDescent="0.25">
      <c r="A12" s="50" t="s">
        <v>15</v>
      </c>
      <c r="B12" s="51"/>
      <c r="C12" s="26">
        <v>0</v>
      </c>
      <c r="D12" s="27">
        <v>0</v>
      </c>
      <c r="E12" s="28">
        <v>0</v>
      </c>
      <c r="F12" s="29">
        <v>0</v>
      </c>
      <c r="G12" s="29">
        <f>+[1]GEN!H33+[1]FEB!H33</f>
        <v>0</v>
      </c>
      <c r="H12" s="29">
        <v>0</v>
      </c>
      <c r="I12" s="30">
        <v>0</v>
      </c>
      <c r="J12" s="31">
        <v>0</v>
      </c>
      <c r="K12" s="32">
        <v>0</v>
      </c>
      <c r="L12" s="18"/>
    </row>
    <row r="13" spans="1:12" s="42" customFormat="1" ht="13.5" thickBot="1" x14ac:dyDescent="0.25">
      <c r="A13" s="33" t="s">
        <v>16</v>
      </c>
      <c r="B13" s="34"/>
      <c r="C13" s="35">
        <f>SUM(C8:C12)</f>
        <v>16</v>
      </c>
      <c r="D13" s="36">
        <f>SUM(D8:D12)</f>
        <v>1094</v>
      </c>
      <c r="E13" s="37"/>
      <c r="F13" s="38"/>
      <c r="G13" s="38"/>
      <c r="H13" s="38"/>
      <c r="I13" s="39">
        <f>SUM(I8:I12)</f>
        <v>102</v>
      </c>
      <c r="J13" s="40">
        <f t="shared" si="0"/>
        <v>0.90680000000000005</v>
      </c>
      <c r="K13" s="41">
        <f t="shared" si="1"/>
        <v>9.3200000000000005E-2</v>
      </c>
      <c r="L13" s="18"/>
    </row>
    <row r="18" spans="1:1" x14ac:dyDescent="0.2">
      <c r="A18" s="4" t="s">
        <v>17</v>
      </c>
    </row>
    <row r="19" spans="1:1" x14ac:dyDescent="0.2">
      <c r="A19" s="4" t="s">
        <v>18</v>
      </c>
    </row>
  </sheetData>
  <mergeCells count="6">
    <mergeCell ref="A12:B12"/>
    <mergeCell ref="E6:I6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"/>
  <sheetViews>
    <sheetView workbookViewId="0">
      <selection activeCell="B3" sqref="B3"/>
    </sheetView>
  </sheetViews>
  <sheetFormatPr defaultRowHeight="12.75" x14ac:dyDescent="0.2"/>
  <cols>
    <col min="1" max="1" width="18.85546875" style="1" customWidth="1"/>
    <col min="2" max="2" width="29.14062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">
      <c r="B1" s="2" t="s">
        <v>0</v>
      </c>
    </row>
    <row r="2" spans="1:12" ht="15.75" x14ac:dyDescent="0.2">
      <c r="B2" s="3" t="s">
        <v>20</v>
      </c>
    </row>
    <row r="5" spans="1:12" ht="13.5" thickBot="1" x14ac:dyDescent="0.25"/>
    <row r="6" spans="1:12" ht="16.5" thickBot="1" x14ac:dyDescent="0.25">
      <c r="E6" s="43" t="s">
        <v>1</v>
      </c>
      <c r="F6" s="44"/>
      <c r="G6" s="44"/>
      <c r="H6" s="44"/>
      <c r="I6" s="45"/>
    </row>
    <row r="7" spans="1:12" ht="122.25" customHeight="1" thickBot="1" x14ac:dyDescent="0.25">
      <c r="A7" s="4"/>
      <c r="B7" s="4"/>
      <c r="C7" s="5" t="s">
        <v>2</v>
      </c>
      <c r="D7" s="5" t="s">
        <v>3</v>
      </c>
      <c r="E7" s="6" t="s">
        <v>4</v>
      </c>
      <c r="F7" s="7" t="s">
        <v>5</v>
      </c>
      <c r="G7" s="8" t="s">
        <v>6</v>
      </c>
      <c r="H7" s="8" t="s">
        <v>7</v>
      </c>
      <c r="I7" s="9" t="s">
        <v>8</v>
      </c>
      <c r="J7" s="10" t="s">
        <v>9</v>
      </c>
      <c r="K7" s="11" t="s">
        <v>10</v>
      </c>
    </row>
    <row r="8" spans="1:12" ht="39.950000000000003" customHeight="1" x14ac:dyDescent="0.2">
      <c r="A8" s="46" t="s">
        <v>11</v>
      </c>
      <c r="B8" s="47"/>
      <c r="C8" s="12">
        <v>3</v>
      </c>
      <c r="D8" s="12">
        <v>216</v>
      </c>
      <c r="E8" s="13">
        <v>24</v>
      </c>
      <c r="F8" s="14">
        <v>0</v>
      </c>
      <c r="G8" s="14">
        <f>+[1]GEN!H9+[1]FEB!H9+[1]MAR!H10</f>
        <v>0</v>
      </c>
      <c r="H8" s="14">
        <f>+[1]GEN!I9+[1]FEB!I9+[1]MAR!I10</f>
        <v>0</v>
      </c>
      <c r="I8" s="15">
        <f>SUM(E8:H8)</f>
        <v>24</v>
      </c>
      <c r="J8" s="16">
        <f t="shared" ref="J8:J13" si="0">ROUND(100/D8*(D8-I8),2)/100</f>
        <v>0.88890000000000002</v>
      </c>
      <c r="K8" s="17">
        <f t="shared" ref="K8:K13" si="1">ROUND(100/D8*I8,2)/100</f>
        <v>0.11109999999999999</v>
      </c>
      <c r="L8" s="18"/>
    </row>
    <row r="9" spans="1:12" ht="39.950000000000003" customHeight="1" x14ac:dyDescent="0.2">
      <c r="A9" s="48" t="s">
        <v>12</v>
      </c>
      <c r="B9" s="49"/>
      <c r="C9" s="19">
        <v>3</v>
      </c>
      <c r="D9" s="20">
        <v>212</v>
      </c>
      <c r="E9" s="21">
        <v>28</v>
      </c>
      <c r="F9" s="22">
        <v>1</v>
      </c>
      <c r="G9" s="22">
        <f>+[1]GEN!H15+[1]FEB!H15+[1]MAR!H16</f>
        <v>0</v>
      </c>
      <c r="H9" s="22">
        <v>0</v>
      </c>
      <c r="I9" s="23">
        <f>SUM(E9:H9)</f>
        <v>29</v>
      </c>
      <c r="J9" s="24">
        <f t="shared" si="0"/>
        <v>0.86319999999999997</v>
      </c>
      <c r="K9" s="25">
        <f t="shared" si="1"/>
        <v>0.1368</v>
      </c>
      <c r="L9" s="18"/>
    </row>
    <row r="10" spans="1:12" ht="39.950000000000003" customHeight="1" x14ac:dyDescent="0.2">
      <c r="A10" s="48" t="s">
        <v>13</v>
      </c>
      <c r="B10" s="49"/>
      <c r="C10" s="19">
        <v>4</v>
      </c>
      <c r="D10" s="20">
        <v>173</v>
      </c>
      <c r="E10" s="21">
        <v>12</v>
      </c>
      <c r="F10" s="22">
        <v>2</v>
      </c>
      <c r="G10" s="22">
        <f>+[1]GEN!H20+[1]FEB!H20+[1]MAR!H21</f>
        <v>0</v>
      </c>
      <c r="H10" s="22">
        <v>0</v>
      </c>
      <c r="I10" s="23">
        <f>SUM(E10:H10)</f>
        <v>14</v>
      </c>
      <c r="J10" s="24">
        <f t="shared" si="0"/>
        <v>0.91909999999999992</v>
      </c>
      <c r="K10" s="25">
        <f t="shared" si="1"/>
        <v>8.09E-2</v>
      </c>
      <c r="L10" s="18"/>
    </row>
    <row r="11" spans="1:12" ht="39.950000000000003" customHeight="1" x14ac:dyDescent="0.2">
      <c r="A11" s="48" t="s">
        <v>14</v>
      </c>
      <c r="B11" s="49"/>
      <c r="C11" s="19">
        <v>7</v>
      </c>
      <c r="D11" s="20">
        <v>456</v>
      </c>
      <c r="E11" s="21">
        <v>53</v>
      </c>
      <c r="F11" s="22">
        <v>21</v>
      </c>
      <c r="G11" s="22">
        <f>+[1]GEN!H28+[1]FEB!H28+[1]MAR!H31</f>
        <v>0</v>
      </c>
      <c r="H11" s="22">
        <v>1</v>
      </c>
      <c r="I11" s="23">
        <f>SUM(E11:H11)</f>
        <v>75</v>
      </c>
      <c r="J11" s="24">
        <f t="shared" si="0"/>
        <v>0.83550000000000002</v>
      </c>
      <c r="K11" s="25">
        <f t="shared" si="1"/>
        <v>0.16449999999999998</v>
      </c>
      <c r="L11" s="18"/>
    </row>
    <row r="12" spans="1:12" ht="39.950000000000003" customHeight="1" thickBot="1" x14ac:dyDescent="0.25">
      <c r="A12" s="50" t="s">
        <v>15</v>
      </c>
      <c r="B12" s="51"/>
      <c r="C12" s="26">
        <v>0</v>
      </c>
      <c r="D12" s="27">
        <v>0</v>
      </c>
      <c r="E12" s="28">
        <v>0</v>
      </c>
      <c r="F12" s="29">
        <v>0</v>
      </c>
      <c r="G12" s="29">
        <f>+[1]GEN!H33+[1]FEB!H33</f>
        <v>0</v>
      </c>
      <c r="H12" s="29">
        <v>0</v>
      </c>
      <c r="I12" s="30">
        <v>0</v>
      </c>
      <c r="J12" s="31">
        <v>0</v>
      </c>
      <c r="K12" s="32">
        <v>0</v>
      </c>
      <c r="L12" s="18"/>
    </row>
    <row r="13" spans="1:12" s="42" customFormat="1" ht="13.5" thickBot="1" x14ac:dyDescent="0.25">
      <c r="A13" s="33" t="s">
        <v>16</v>
      </c>
      <c r="B13" s="34"/>
      <c r="C13" s="35">
        <f>SUM(C8:C12)</f>
        <v>17</v>
      </c>
      <c r="D13" s="36">
        <f>SUM(D8:D12)</f>
        <v>1057</v>
      </c>
      <c r="E13" s="37"/>
      <c r="F13" s="38"/>
      <c r="G13" s="38"/>
      <c r="H13" s="38"/>
      <c r="I13" s="39">
        <f>SUM(I8:I12)</f>
        <v>142</v>
      </c>
      <c r="J13" s="40">
        <f t="shared" si="0"/>
        <v>0.86569999999999991</v>
      </c>
      <c r="K13" s="41">
        <f t="shared" si="1"/>
        <v>0.1343</v>
      </c>
      <c r="L13" s="18"/>
    </row>
    <row r="18" spans="1:1" x14ac:dyDescent="0.2">
      <c r="A18" s="4" t="s">
        <v>17</v>
      </c>
    </row>
    <row r="19" spans="1:1" x14ac:dyDescent="0.2">
      <c r="A19" s="4" t="s">
        <v>18</v>
      </c>
    </row>
  </sheetData>
  <mergeCells count="6">
    <mergeCell ref="A12:B12"/>
    <mergeCell ref="E6:I6"/>
    <mergeCell ref="A8:B8"/>
    <mergeCell ref="A9:B9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"/>
  <sheetViews>
    <sheetView workbookViewId="0">
      <selection activeCell="I8" sqref="I8"/>
    </sheetView>
  </sheetViews>
  <sheetFormatPr defaultRowHeight="12.75" x14ac:dyDescent="0.2"/>
  <cols>
    <col min="1" max="1" width="18.85546875" style="1" customWidth="1"/>
    <col min="2" max="2" width="29.14062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">
      <c r="B1" s="2" t="s">
        <v>0</v>
      </c>
    </row>
    <row r="2" spans="1:12" ht="15.75" x14ac:dyDescent="0.2">
      <c r="B2" s="3" t="s">
        <v>21</v>
      </c>
    </row>
    <row r="5" spans="1:12" ht="13.5" thickBot="1" x14ac:dyDescent="0.25"/>
    <row r="6" spans="1:12" ht="16.5" thickBot="1" x14ac:dyDescent="0.25">
      <c r="E6" s="43" t="s">
        <v>1</v>
      </c>
      <c r="F6" s="44"/>
      <c r="G6" s="44"/>
      <c r="H6" s="44"/>
      <c r="I6" s="45"/>
    </row>
    <row r="7" spans="1:12" ht="122.25" customHeight="1" thickBot="1" x14ac:dyDescent="0.25">
      <c r="A7" s="4"/>
      <c r="B7" s="4"/>
      <c r="C7" s="5" t="s">
        <v>2</v>
      </c>
      <c r="D7" s="5" t="s">
        <v>3</v>
      </c>
      <c r="E7" s="6" t="s">
        <v>4</v>
      </c>
      <c r="F7" s="7" t="s">
        <v>5</v>
      </c>
      <c r="G7" s="8" t="s">
        <v>6</v>
      </c>
      <c r="H7" s="8" t="s">
        <v>7</v>
      </c>
      <c r="I7" s="9" t="s">
        <v>8</v>
      </c>
      <c r="J7" s="10" t="s">
        <v>9</v>
      </c>
      <c r="K7" s="11" t="s">
        <v>10</v>
      </c>
    </row>
    <row r="8" spans="1:12" ht="39.950000000000003" customHeight="1" x14ac:dyDescent="0.2">
      <c r="A8" s="46" t="s">
        <v>11</v>
      </c>
      <c r="B8" s="47"/>
      <c r="C8" s="12">
        <v>3</v>
      </c>
      <c r="D8" s="12">
        <v>227</v>
      </c>
      <c r="E8" s="13">
        <v>48</v>
      </c>
      <c r="F8" s="14">
        <v>0</v>
      </c>
      <c r="G8" s="14">
        <f>+[1]GEN!H9+[1]FEB!H9+[1]MAR!H10</f>
        <v>0</v>
      </c>
      <c r="H8" s="14">
        <f>+[1]GEN!I9+[1]FEB!I9+[1]MAR!I10</f>
        <v>0</v>
      </c>
      <c r="I8" s="15">
        <f>SUM(E8:H8)</f>
        <v>48</v>
      </c>
      <c r="J8" s="16">
        <f t="shared" ref="J8:J13" si="0">ROUND(100/D8*(D8-I8),2)/100</f>
        <v>0.78849999999999998</v>
      </c>
      <c r="K8" s="17">
        <f t="shared" ref="K8:K13" si="1">ROUND(100/D8*I8,2)/100</f>
        <v>0.21149999999999999</v>
      </c>
      <c r="L8" s="18"/>
    </row>
    <row r="9" spans="1:12" ht="39.950000000000003" customHeight="1" x14ac:dyDescent="0.2">
      <c r="A9" s="48" t="s">
        <v>12</v>
      </c>
      <c r="B9" s="49"/>
      <c r="C9" s="19">
        <v>3</v>
      </c>
      <c r="D9" s="20">
        <v>220</v>
      </c>
      <c r="E9" s="21">
        <v>34</v>
      </c>
      <c r="F9" s="22">
        <v>0</v>
      </c>
      <c r="G9" s="22">
        <f>+[1]GEN!H15+[1]FEB!H15+[1]MAR!H16</f>
        <v>0</v>
      </c>
      <c r="H9" s="22">
        <v>0</v>
      </c>
      <c r="I9" s="23">
        <f>SUM(E9:H9)</f>
        <v>34</v>
      </c>
      <c r="J9" s="24">
        <f t="shared" si="0"/>
        <v>0.84549999999999992</v>
      </c>
      <c r="K9" s="25">
        <f t="shared" si="1"/>
        <v>0.1545</v>
      </c>
      <c r="L9" s="18"/>
    </row>
    <row r="10" spans="1:12" ht="39.950000000000003" customHeight="1" x14ac:dyDescent="0.2">
      <c r="A10" s="48" t="s">
        <v>13</v>
      </c>
      <c r="B10" s="49"/>
      <c r="C10" s="19">
        <v>4</v>
      </c>
      <c r="D10" s="20">
        <v>183</v>
      </c>
      <c r="E10" s="21">
        <v>24</v>
      </c>
      <c r="F10" s="22">
        <v>0</v>
      </c>
      <c r="G10" s="22">
        <f>+[1]GEN!H20+[1]FEB!H20+[1]MAR!H21</f>
        <v>0</v>
      </c>
      <c r="H10" s="22">
        <v>0</v>
      </c>
      <c r="I10" s="23">
        <f>SUM(E10:H10)</f>
        <v>24</v>
      </c>
      <c r="J10" s="24">
        <f t="shared" si="0"/>
        <v>0.86890000000000001</v>
      </c>
      <c r="K10" s="25">
        <f t="shared" si="1"/>
        <v>0.13109999999999999</v>
      </c>
      <c r="L10" s="18"/>
    </row>
    <row r="11" spans="1:12" ht="39.950000000000003" customHeight="1" x14ac:dyDescent="0.2">
      <c r="A11" s="48" t="s">
        <v>14</v>
      </c>
      <c r="B11" s="49"/>
      <c r="C11" s="19">
        <v>7</v>
      </c>
      <c r="D11" s="20">
        <v>526</v>
      </c>
      <c r="E11" s="21">
        <v>85</v>
      </c>
      <c r="F11" s="22">
        <v>65</v>
      </c>
      <c r="G11" s="22">
        <f>+[1]GEN!H28+[1]FEB!H28+[1]MAR!H31</f>
        <v>0</v>
      </c>
      <c r="H11" s="22">
        <v>29</v>
      </c>
      <c r="I11" s="23">
        <f>SUM(E11:H11)</f>
        <v>179</v>
      </c>
      <c r="J11" s="24">
        <f t="shared" si="0"/>
        <v>0.65969999999999995</v>
      </c>
      <c r="K11" s="25">
        <f t="shared" si="1"/>
        <v>0.34029999999999999</v>
      </c>
      <c r="L11" s="18"/>
    </row>
    <row r="12" spans="1:12" ht="39.950000000000003" customHeight="1" thickBot="1" x14ac:dyDescent="0.25">
      <c r="A12" s="50" t="s">
        <v>15</v>
      </c>
      <c r="B12" s="51"/>
      <c r="C12" s="26">
        <v>0</v>
      </c>
      <c r="D12" s="27">
        <v>0</v>
      </c>
      <c r="E12" s="28">
        <v>0</v>
      </c>
      <c r="F12" s="29">
        <v>0</v>
      </c>
      <c r="G12" s="29">
        <f>+[1]GEN!H33+[1]FEB!H33</f>
        <v>0</v>
      </c>
      <c r="H12" s="29">
        <v>0</v>
      </c>
      <c r="I12" s="30">
        <v>0</v>
      </c>
      <c r="J12" s="31">
        <v>0</v>
      </c>
      <c r="K12" s="32">
        <v>0</v>
      </c>
      <c r="L12" s="18"/>
    </row>
    <row r="13" spans="1:12" s="42" customFormat="1" ht="13.5" thickBot="1" x14ac:dyDescent="0.25">
      <c r="A13" s="33" t="s">
        <v>16</v>
      </c>
      <c r="B13" s="34"/>
      <c r="C13" s="35">
        <f>SUM(C8:C12)</f>
        <v>17</v>
      </c>
      <c r="D13" s="36">
        <f>SUM(D8:D12)</f>
        <v>1156</v>
      </c>
      <c r="E13" s="37"/>
      <c r="F13" s="38"/>
      <c r="G13" s="38"/>
      <c r="H13" s="38"/>
      <c r="I13" s="39">
        <f>SUM(I8:I12)</f>
        <v>285</v>
      </c>
      <c r="J13" s="40">
        <f t="shared" si="0"/>
        <v>0.75349999999999995</v>
      </c>
      <c r="K13" s="41">
        <f t="shared" si="1"/>
        <v>0.2465</v>
      </c>
      <c r="L13" s="18"/>
    </row>
    <row r="18" spans="1:1" x14ac:dyDescent="0.2">
      <c r="A18" s="4" t="s">
        <v>17</v>
      </c>
    </row>
    <row r="19" spans="1:1" x14ac:dyDescent="0.2">
      <c r="A19" s="4" t="s">
        <v>18</v>
      </c>
    </row>
  </sheetData>
  <mergeCells count="6">
    <mergeCell ref="A12:B12"/>
    <mergeCell ref="E6:I6"/>
    <mergeCell ref="A8:B8"/>
    <mergeCell ref="A9:B9"/>
    <mergeCell ref="A10:B10"/>
    <mergeCell ref="A11:B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9958A-F6E5-4FDB-98E4-AF891218CA6E}">
  <dimension ref="A1:L19"/>
  <sheetViews>
    <sheetView tabSelected="1" workbookViewId="0">
      <selection activeCell="Q9" sqref="Q9"/>
    </sheetView>
  </sheetViews>
  <sheetFormatPr defaultRowHeight="12.75" x14ac:dyDescent="0.2"/>
  <cols>
    <col min="1" max="1" width="18.85546875" style="1" customWidth="1"/>
    <col min="2" max="2" width="29.14062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">
      <c r="B1" s="2" t="s">
        <v>0</v>
      </c>
    </row>
    <row r="2" spans="1:12" ht="15.75" x14ac:dyDescent="0.2">
      <c r="B2" s="3" t="s">
        <v>22</v>
      </c>
    </row>
    <row r="5" spans="1:12" ht="13.5" thickBot="1" x14ac:dyDescent="0.25"/>
    <row r="6" spans="1:12" ht="16.5" thickBot="1" x14ac:dyDescent="0.25">
      <c r="E6" s="43" t="s">
        <v>1</v>
      </c>
      <c r="F6" s="44"/>
      <c r="G6" s="44"/>
      <c r="H6" s="44"/>
      <c r="I6" s="45"/>
    </row>
    <row r="7" spans="1:12" ht="122.25" customHeight="1" thickBot="1" x14ac:dyDescent="0.25">
      <c r="A7" s="4"/>
      <c r="B7" s="4"/>
      <c r="C7" s="5" t="s">
        <v>2</v>
      </c>
      <c r="D7" s="5" t="s">
        <v>3</v>
      </c>
      <c r="E7" s="6" t="s">
        <v>4</v>
      </c>
      <c r="F7" s="7" t="s">
        <v>5</v>
      </c>
      <c r="G7" s="8" t="s">
        <v>6</v>
      </c>
      <c r="H7" s="8" t="s">
        <v>7</v>
      </c>
      <c r="I7" s="9" t="s">
        <v>8</v>
      </c>
      <c r="J7" s="10" t="s">
        <v>9</v>
      </c>
      <c r="K7" s="11" t="s">
        <v>10</v>
      </c>
    </row>
    <row r="8" spans="1:12" ht="39.950000000000003" customHeight="1" x14ac:dyDescent="0.2">
      <c r="A8" s="46" t="s">
        <v>11</v>
      </c>
      <c r="B8" s="47"/>
      <c r="C8" s="12">
        <v>3</v>
      </c>
      <c r="D8" s="12">
        <v>216</v>
      </c>
      <c r="E8" s="13">
        <v>20</v>
      </c>
      <c r="F8" s="14">
        <v>2</v>
      </c>
      <c r="G8" s="14">
        <v>0</v>
      </c>
      <c r="H8" s="14">
        <v>1</v>
      </c>
      <c r="I8" s="15">
        <f>SUM(E8:H8)</f>
        <v>23</v>
      </c>
      <c r="J8" s="16">
        <f t="shared" ref="J8:J13" si="0">ROUND(100/D8*(D8-I8),2)/100</f>
        <v>0.89349999999999996</v>
      </c>
      <c r="K8" s="17">
        <f t="shared" ref="K8:K13" si="1">ROUND(100/D8*I8,2)/100</f>
        <v>0.1065</v>
      </c>
      <c r="L8" s="18"/>
    </row>
    <row r="9" spans="1:12" ht="39.950000000000003" customHeight="1" x14ac:dyDescent="0.2">
      <c r="A9" s="48" t="s">
        <v>12</v>
      </c>
      <c r="B9" s="49"/>
      <c r="C9" s="19">
        <v>3</v>
      </c>
      <c r="D9" s="20">
        <v>210</v>
      </c>
      <c r="E9" s="21">
        <v>21</v>
      </c>
      <c r="F9" s="22">
        <v>2</v>
      </c>
      <c r="G9" s="22">
        <v>0</v>
      </c>
      <c r="H9" s="22">
        <v>1</v>
      </c>
      <c r="I9" s="23">
        <f>SUM(E9:H9)</f>
        <v>24</v>
      </c>
      <c r="J9" s="24">
        <f t="shared" si="0"/>
        <v>0.88569999999999993</v>
      </c>
      <c r="K9" s="25">
        <f t="shared" si="1"/>
        <v>0.1143</v>
      </c>
      <c r="L9" s="18"/>
    </row>
    <row r="10" spans="1:12" ht="39.950000000000003" customHeight="1" x14ac:dyDescent="0.2">
      <c r="A10" s="48" t="s">
        <v>13</v>
      </c>
      <c r="B10" s="49"/>
      <c r="C10" s="19">
        <v>3</v>
      </c>
      <c r="D10" s="20">
        <v>172</v>
      </c>
      <c r="E10" s="21">
        <v>21</v>
      </c>
      <c r="F10" s="22">
        <v>6</v>
      </c>
      <c r="G10" s="22">
        <v>0</v>
      </c>
      <c r="H10" s="22">
        <v>0</v>
      </c>
      <c r="I10" s="23">
        <f>SUM(E10:H10)</f>
        <v>27</v>
      </c>
      <c r="J10" s="24">
        <f t="shared" si="0"/>
        <v>0.84299999999999997</v>
      </c>
      <c r="K10" s="25">
        <f t="shared" si="1"/>
        <v>0.157</v>
      </c>
      <c r="L10" s="18"/>
    </row>
    <row r="11" spans="1:12" ht="39.950000000000003" customHeight="1" x14ac:dyDescent="0.2">
      <c r="A11" s="48" t="s">
        <v>14</v>
      </c>
      <c r="B11" s="49"/>
      <c r="C11" s="19">
        <v>7</v>
      </c>
      <c r="D11" s="20">
        <v>501</v>
      </c>
      <c r="E11" s="21">
        <v>46</v>
      </c>
      <c r="F11" s="22">
        <v>61</v>
      </c>
      <c r="G11" s="22">
        <v>0</v>
      </c>
      <c r="H11" s="22">
        <v>3</v>
      </c>
      <c r="I11" s="23">
        <f>SUM(E11:H11)</f>
        <v>110</v>
      </c>
      <c r="J11" s="24">
        <f t="shared" si="0"/>
        <v>0.78040000000000009</v>
      </c>
      <c r="K11" s="25">
        <f t="shared" si="1"/>
        <v>0.21960000000000002</v>
      </c>
      <c r="L11" s="18"/>
    </row>
    <row r="12" spans="1:12" ht="39.950000000000003" customHeight="1" thickBot="1" x14ac:dyDescent="0.25">
      <c r="A12" s="50" t="s">
        <v>15</v>
      </c>
      <c r="B12" s="51"/>
      <c r="C12" s="26">
        <v>0</v>
      </c>
      <c r="D12" s="27">
        <v>0</v>
      </c>
      <c r="E12" s="28">
        <v>0</v>
      </c>
      <c r="F12" s="29">
        <v>0</v>
      </c>
      <c r="G12" s="29">
        <v>0</v>
      </c>
      <c r="H12" s="29">
        <v>0</v>
      </c>
      <c r="I12" s="30">
        <v>0</v>
      </c>
      <c r="J12" s="31">
        <v>0</v>
      </c>
      <c r="K12" s="32">
        <v>0</v>
      </c>
      <c r="L12" s="18"/>
    </row>
    <row r="13" spans="1:12" s="42" customFormat="1" ht="13.5" thickBot="1" x14ac:dyDescent="0.25">
      <c r="A13" s="33" t="s">
        <v>16</v>
      </c>
      <c r="B13" s="34"/>
      <c r="C13" s="35">
        <f>SUM(C8:C12)</f>
        <v>16</v>
      </c>
      <c r="D13" s="36">
        <f>SUM(D8:D12)</f>
        <v>1099</v>
      </c>
      <c r="E13" s="37"/>
      <c r="F13" s="38"/>
      <c r="G13" s="38"/>
      <c r="H13" s="38"/>
      <c r="I13" s="39">
        <f>SUM(I8:I12)</f>
        <v>184</v>
      </c>
      <c r="J13" s="40">
        <f t="shared" si="0"/>
        <v>0.83260000000000001</v>
      </c>
      <c r="K13" s="41">
        <f t="shared" si="1"/>
        <v>0.16739999999999999</v>
      </c>
      <c r="L13" s="18"/>
    </row>
    <row r="18" spans="1:1" x14ac:dyDescent="0.2">
      <c r="A18" s="4" t="s">
        <v>17</v>
      </c>
    </row>
    <row r="19" spans="1:1" x14ac:dyDescent="0.2">
      <c r="A19" s="4" t="s">
        <v>18</v>
      </c>
    </row>
  </sheetData>
  <mergeCells count="6">
    <mergeCell ref="A12:B12"/>
    <mergeCell ref="E6:I6"/>
    <mergeCell ref="A8:B8"/>
    <mergeCell ref="A9:B9"/>
    <mergeCell ref="A10:B10"/>
    <mergeCell ref="A11:B11"/>
  </mergeCell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ITrimestre</vt:lpstr>
      <vt:lpstr>II Trimestre</vt:lpstr>
      <vt:lpstr>III Trimestre</vt:lpstr>
      <vt:lpstr>IV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Teggi</dc:creator>
  <cp:lastModifiedBy>Andrea Caminati</cp:lastModifiedBy>
  <cp:lastPrinted>2026-02-02T10:29:12Z</cp:lastPrinted>
  <dcterms:created xsi:type="dcterms:W3CDTF">2024-02-27T14:54:07Z</dcterms:created>
  <dcterms:modified xsi:type="dcterms:W3CDTF">2026-05-21T10:05:08Z</dcterms:modified>
</cp:coreProperties>
</file>